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<sst xmlns="http://schemas.openxmlformats.org/spreadsheetml/2006/main" count="221" uniqueCount="61">
  <si>
    <t>Школа</t>
  </si>
  <si>
    <t>МКОУ "Буткентская НОШ"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</si>
  <si>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</si>
  <si>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</si>
  <si>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</si>
  <si>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</si>
  <si>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</si>
  <si>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Мехтиханов Э.Э.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</si>
  <si>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</si>
  <si>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</si>
  <si>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</si>
  <si>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</si>
  <si>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</si>
  <si>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</si>
  <si>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</si>
  <si>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</si>
  <si>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</si>
  <si>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</si>
  <si>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</si>
  <si>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</si>
  <si>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</si>
  <si>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</si>
  <si>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</si>
  <si>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</si>
  <si>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</si>
  <si>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</si>
  <si>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</si>
  <si>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</si>
  <si>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</si>
  <si>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</si>
  <si>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</si>
  <si>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</si>
  <si>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</si>
  <si>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</si>
  <si>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</si>
  <si>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капусты</t>
  </si>
  <si>
    <t>2 блюдо</t>
  </si>
  <si>
    <t>Гуляш из курицы</t>
  </si>
  <si>
    <t>гарнир</t>
  </si>
  <si>
    <t>Пюре картофельное</t>
  </si>
  <si>
    <t>напиток</t>
  </si>
  <si>
    <t>Сок фруктовый</t>
  </si>
  <si>
    <t>хлеб бел.</t>
  </si>
  <si>
    <t>Хлеб белый</t>
  </si>
  <si>
    <t>хлеб черн.</t>
  </si>
  <si>
    <t>Итого за день:</t>
  </si>
  <si>
    <t>Салат из капусты</t>
  </si>
  <si>
    <t>Суп с макаронными изделиями</t>
  </si>
  <si>
    <t>Каша гречневая рассыпчатая</t>
  </si>
  <si>
    <t>Чай сладкий</t>
  </si>
  <si>
    <t>Борщ</t>
  </si>
  <si>
    <t>Каша пшеничная рассыпчатая</t>
  </si>
  <si>
    <t>Кисель промышленного производства</t>
  </si>
  <si>
    <t>Салат из свеклы</t>
  </si>
  <si>
    <t>Суп гороховый</t>
  </si>
  <si>
    <t>Макаронные изделия отварные с маслом</t>
  </si>
  <si>
    <t>Суп рисовый</t>
  </si>
  <si>
    <t>Кисель из смеси ягод и фруктов</t>
  </si>
  <si>
    <t>Плов из птицы</t>
  </si>
  <si>
    <t>Сок натуральный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</si>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</sst>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theme="7" tint="0.799951170384838"/>
      </patternFill>
    </fill>
    <fill>
      <patternFill patternType="solid">
        <fgColor theme="0" tint="-0.14996795556505"/>
        <bgColor theme="0" tint="-0.149967955565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08" activePane="bottomRight" state="frozen"/>
      <selection/>
      <selection pane="topRight"/>
      <selection pane="bottomLeft"/>
      <selection pane="bottomRight" activeCell="I119" sqref="I119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23</v>
      </c>
      <c r="I3" s="11">
        <v>9</v>
      </c>
      <c r="J3" s="47">
        <v>2024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34</v>
      </c>
      <c r="E15" s="26" t="s">
        <v>35</v>
      </c>
      <c r="F15" s="27">
        <v>250</v>
      </c>
      <c r="G15" s="27">
        <v>2</v>
      </c>
      <c r="H15" s="27">
        <v>5</v>
      </c>
      <c r="I15" s="27">
        <v>10</v>
      </c>
      <c r="J15" s="27">
        <v>102</v>
      </c>
      <c r="K15" s="51">
        <v>73</v>
      </c>
      <c r="L15" s="27">
        <v>13.8</v>
      </c>
    </row>
    <row r="16" ht="14.4" spans="1:12">
      <c r="A16" s="22"/>
      <c r="B16" s="23"/>
      <c r="C16" s="24"/>
      <c r="D16" s="28" t="s">
        <v>36</v>
      </c>
      <c r="E16" s="26" t="s">
        <v>37</v>
      </c>
      <c r="F16" s="27">
        <v>120</v>
      </c>
      <c r="G16" s="27">
        <v>19</v>
      </c>
      <c r="H16" s="27">
        <v>19</v>
      </c>
      <c r="I16" s="27">
        <v>15</v>
      </c>
      <c r="J16" s="27">
        <v>250</v>
      </c>
      <c r="K16" s="51">
        <v>283</v>
      </c>
      <c r="L16" s="27">
        <v>28.03</v>
      </c>
    </row>
    <row r="17" ht="14.4" spans="1:12">
      <c r="A17" s="22"/>
      <c r="B17" s="23"/>
      <c r="C17" s="24"/>
      <c r="D17" s="28" t="s">
        <v>38</v>
      </c>
      <c r="E17" s="26" t="s">
        <v>39</v>
      </c>
      <c r="F17" s="27">
        <v>150</v>
      </c>
      <c r="G17" s="27">
        <v>5</v>
      </c>
      <c r="H17" s="27">
        <v>13</v>
      </c>
      <c r="I17" s="27">
        <v>36</v>
      </c>
      <c r="J17" s="27">
        <v>220</v>
      </c>
      <c r="K17" s="51">
        <v>321</v>
      </c>
      <c r="L17" s="27">
        <v>14.95</v>
      </c>
    </row>
    <row r="18" ht="14.4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1</v>
      </c>
      <c r="H18" s="27">
        <v>0</v>
      </c>
      <c r="I18" s="27">
        <v>25</v>
      </c>
      <c r="J18" s="27">
        <v>110</v>
      </c>
      <c r="K18" s="51">
        <v>399</v>
      </c>
      <c r="L18" s="27">
        <v>11.6</v>
      </c>
    </row>
    <row r="19" ht="14.4" spans="1:12">
      <c r="A19" s="22"/>
      <c r="B19" s="23"/>
      <c r="C19" s="24"/>
      <c r="D19" s="28" t="s">
        <v>42</v>
      </c>
      <c r="E19" s="26" t="s">
        <v>43</v>
      </c>
      <c r="F19" s="27">
        <v>50</v>
      </c>
      <c r="G19" s="27">
        <v>2</v>
      </c>
      <c r="H19" s="27">
        <v>0</v>
      </c>
      <c r="I19" s="27">
        <v>14</v>
      </c>
      <c r="J19" s="27">
        <v>70</v>
      </c>
      <c r="K19" s="51">
        <v>1</v>
      </c>
      <c r="L19" s="27">
        <v>3.8</v>
      </c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770</v>
      </c>
      <c r="G23" s="34">
        <f t="shared" ref="G23:J23" si="1">SUM(G14:G22)</f>
        <v>29</v>
      </c>
      <c r="H23" s="34">
        <f t="shared" si="1"/>
        <v>37</v>
      </c>
      <c r="I23" s="34">
        <f t="shared" si="1"/>
        <v>100</v>
      </c>
      <c r="J23" s="34">
        <f t="shared" si="1"/>
        <v>752</v>
      </c>
      <c r="K23" s="52"/>
      <c r="L23" s="34">
        <f>SUM(L14:L22)</f>
        <v>72.18</v>
      </c>
    </row>
    <row r="24" ht="13.9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770</v>
      </c>
      <c r="G24" s="43">
        <f t="shared" ref="G24:J24" si="2">G13+G23</f>
        <v>29</v>
      </c>
      <c r="H24" s="43">
        <f t="shared" si="2"/>
        <v>37</v>
      </c>
      <c r="I24" s="43">
        <f t="shared" si="2"/>
        <v>100</v>
      </c>
      <c r="J24" s="43">
        <f t="shared" si="2"/>
        <v>752</v>
      </c>
      <c r="K24" s="43"/>
      <c r="L24" s="43">
        <f>L13+L23</f>
        <v>72.18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>SUM(G25:G31)</f>
        <v>0</v>
      </c>
      <c r="H32" s="34">
        <f>SUM(H25:H31)</f>
        <v>0</v>
      </c>
      <c r="I32" s="34">
        <f>SUM(I25:I31)</f>
        <v>0</v>
      </c>
      <c r="J32" s="34">
        <f t="shared" ref="J32:L32" si="3">SUM(J25:J31)</f>
        <v>0</v>
      </c>
      <c r="K32" s="52"/>
      <c r="L32" s="34">
        <f t="shared" si="3"/>
        <v>0</v>
      </c>
    </row>
    <row r="33" ht="14.4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46</v>
      </c>
      <c r="F33" s="27">
        <v>100</v>
      </c>
      <c r="G33" s="27">
        <v>1</v>
      </c>
      <c r="H33" s="27">
        <v>3</v>
      </c>
      <c r="I33" s="27">
        <v>3</v>
      </c>
      <c r="J33" s="27">
        <v>73</v>
      </c>
      <c r="K33" s="51">
        <v>20</v>
      </c>
      <c r="L33" s="27">
        <v>4.8</v>
      </c>
    </row>
    <row r="34" ht="14.4" spans="1:12">
      <c r="A34" s="44"/>
      <c r="B34" s="23"/>
      <c r="C34" s="24"/>
      <c r="D34" s="28" t="s">
        <v>34</v>
      </c>
      <c r="E34" s="26" t="s">
        <v>47</v>
      </c>
      <c r="F34" s="27">
        <v>250</v>
      </c>
      <c r="G34" s="27">
        <v>3</v>
      </c>
      <c r="H34" s="27">
        <v>7</v>
      </c>
      <c r="I34" s="27">
        <v>11</v>
      </c>
      <c r="J34" s="27">
        <v>120</v>
      </c>
      <c r="K34" s="51">
        <v>140</v>
      </c>
      <c r="L34" s="27">
        <v>5.44</v>
      </c>
    </row>
    <row r="35" ht="14.4" spans="1:12">
      <c r="A35" s="44"/>
      <c r="B35" s="23"/>
      <c r="C35" s="24"/>
      <c r="D35" s="28" t="s">
        <v>36</v>
      </c>
      <c r="E35" s="26" t="s">
        <v>37</v>
      </c>
      <c r="F35" s="27">
        <v>120</v>
      </c>
      <c r="G35" s="27">
        <v>14</v>
      </c>
      <c r="H35" s="27">
        <v>17</v>
      </c>
      <c r="I35" s="27">
        <v>7</v>
      </c>
      <c r="J35" s="27">
        <v>200</v>
      </c>
      <c r="K35" s="51">
        <v>56</v>
      </c>
      <c r="L35" s="27">
        <v>44.28</v>
      </c>
    </row>
    <row r="36" ht="14.4" spans="1:12">
      <c r="A36" s="44"/>
      <c r="B36" s="23"/>
      <c r="C36" s="24"/>
      <c r="D36" s="28" t="s">
        <v>38</v>
      </c>
      <c r="E36" s="26" t="s">
        <v>48</v>
      </c>
      <c r="F36" s="27">
        <v>150</v>
      </c>
      <c r="G36" s="27">
        <v>8</v>
      </c>
      <c r="H36" s="27">
        <v>8</v>
      </c>
      <c r="I36" s="27">
        <v>34</v>
      </c>
      <c r="J36" s="27">
        <v>216</v>
      </c>
      <c r="K36" s="51">
        <v>168</v>
      </c>
      <c r="L36" s="27">
        <v>12.36</v>
      </c>
    </row>
    <row r="37" ht="14.4" spans="1:12">
      <c r="A37" s="44"/>
      <c r="B37" s="23"/>
      <c r="C37" s="24"/>
      <c r="D37" s="28" t="s">
        <v>40</v>
      </c>
      <c r="E37" s="26" t="s">
        <v>49</v>
      </c>
      <c r="F37" s="27">
        <v>200</v>
      </c>
      <c r="G37" s="27">
        <v>0</v>
      </c>
      <c r="H37" s="27">
        <v>0</v>
      </c>
      <c r="I37" s="27">
        <v>10</v>
      </c>
      <c r="J37" s="27">
        <v>47</v>
      </c>
      <c r="K37" s="51">
        <v>376</v>
      </c>
      <c r="L37" s="27">
        <v>2.68</v>
      </c>
    </row>
    <row r="38" ht="14.4" spans="1:12">
      <c r="A38" s="44"/>
      <c r="B38" s="23"/>
      <c r="C38" s="24"/>
      <c r="D38" s="28" t="s">
        <v>42</v>
      </c>
      <c r="E38" s="26" t="s">
        <v>43</v>
      </c>
      <c r="F38" s="27">
        <v>50</v>
      </c>
      <c r="G38" s="27">
        <v>2</v>
      </c>
      <c r="H38" s="27">
        <v>0</v>
      </c>
      <c r="I38" s="27">
        <v>14</v>
      </c>
      <c r="J38" s="27">
        <v>70</v>
      </c>
      <c r="K38" s="51">
        <v>1</v>
      </c>
      <c r="L38" s="27">
        <v>3.8</v>
      </c>
    </row>
    <row r="39" ht="14.4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31</v>
      </c>
      <c r="E42" s="33"/>
      <c r="F42" s="34">
        <f>SUM(F33:F41)</f>
        <v>870</v>
      </c>
      <c r="G42" s="34">
        <f>SUM(G33:G41)</f>
        <v>28</v>
      </c>
      <c r="H42" s="34">
        <f>SUM(H33:H41)</f>
        <v>35</v>
      </c>
      <c r="I42" s="34">
        <f>SUM(I33:I41)</f>
        <v>79</v>
      </c>
      <c r="J42" s="34">
        <f t="shared" ref="J42:L42" si="4">SUM(J33:J41)</f>
        <v>726</v>
      </c>
      <c r="K42" s="52"/>
      <c r="L42" s="34">
        <f t="shared" si="4"/>
        <v>73.36</v>
      </c>
    </row>
    <row r="43" ht="15.75" customHeight="1" spans="1:12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870</v>
      </c>
      <c r="G43" s="43">
        <f>G32+G42</f>
        <v>28</v>
      </c>
      <c r="H43" s="43">
        <f>H32+H42</f>
        <v>35</v>
      </c>
      <c r="I43" s="43">
        <f>I32+I42</f>
        <v>79</v>
      </c>
      <c r="J43" s="43">
        <f t="shared" ref="J43:L43" si="5">J32+J42</f>
        <v>726</v>
      </c>
      <c r="K43" s="43"/>
      <c r="L43" s="43">
        <f t="shared" si="5"/>
        <v>73.36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>SUM(G44:G50)</f>
        <v>0</v>
      </c>
      <c r="H51" s="34">
        <f>SUM(H44:H50)</f>
        <v>0</v>
      </c>
      <c r="I51" s="34">
        <f>SUM(I44:I50)</f>
        <v>0</v>
      </c>
      <c r="J51" s="34">
        <f t="shared" ref="J51:L51" si="6">SUM(J44:J50)</f>
        <v>0</v>
      </c>
      <c r="K51" s="52"/>
      <c r="L51" s="34">
        <f t="shared" si="6"/>
        <v>0</v>
      </c>
    </row>
    <row r="52" ht="14.4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34</v>
      </c>
      <c r="E53" s="26" t="s">
        <v>50</v>
      </c>
      <c r="F53" s="27">
        <v>250</v>
      </c>
      <c r="G53" s="27">
        <v>2</v>
      </c>
      <c r="H53" s="27">
        <v>4</v>
      </c>
      <c r="I53" s="27">
        <v>12</v>
      </c>
      <c r="J53" s="27">
        <v>150</v>
      </c>
      <c r="K53" s="51">
        <v>2001</v>
      </c>
      <c r="L53" s="27">
        <v>25.35</v>
      </c>
    </row>
    <row r="54" ht="14.4" spans="1:12">
      <c r="A54" s="22"/>
      <c r="B54" s="23"/>
      <c r="C54" s="24"/>
      <c r="D54" s="28" t="s">
        <v>36</v>
      </c>
      <c r="E54" s="26" t="s">
        <v>37</v>
      </c>
      <c r="F54" s="27">
        <v>120</v>
      </c>
      <c r="G54" s="27">
        <v>21</v>
      </c>
      <c r="H54" s="27">
        <v>19</v>
      </c>
      <c r="I54" s="27">
        <v>15</v>
      </c>
      <c r="J54" s="27">
        <v>200</v>
      </c>
      <c r="K54" s="51">
        <v>283</v>
      </c>
      <c r="L54" s="27">
        <v>26.96</v>
      </c>
    </row>
    <row r="55" ht="14.4" spans="1:12">
      <c r="A55" s="22"/>
      <c r="B55" s="23"/>
      <c r="C55" s="24"/>
      <c r="D55" s="28" t="s">
        <v>38</v>
      </c>
      <c r="E55" s="26" t="s">
        <v>51</v>
      </c>
      <c r="F55" s="27">
        <v>150</v>
      </c>
      <c r="G55" s="27">
        <v>6</v>
      </c>
      <c r="H55" s="27">
        <v>6</v>
      </c>
      <c r="I55" s="27">
        <v>25</v>
      </c>
      <c r="J55" s="27">
        <v>180</v>
      </c>
      <c r="K55" s="51">
        <v>172</v>
      </c>
      <c r="L55" s="27">
        <v>10.8</v>
      </c>
    </row>
    <row r="56" ht="14.4" spans="1:12">
      <c r="A56" s="22"/>
      <c r="B56" s="23"/>
      <c r="C56" s="24"/>
      <c r="D56" s="28" t="s">
        <v>40</v>
      </c>
      <c r="E56" s="26" t="s">
        <v>52</v>
      </c>
      <c r="F56" s="27">
        <v>200</v>
      </c>
      <c r="G56" s="27">
        <v>0</v>
      </c>
      <c r="H56" s="27">
        <v>0</v>
      </c>
      <c r="I56" s="27">
        <v>24</v>
      </c>
      <c r="J56" s="27">
        <v>100</v>
      </c>
      <c r="K56" s="51">
        <v>376</v>
      </c>
      <c r="L56" s="27">
        <v>5</v>
      </c>
    </row>
    <row r="57" ht="14.4" spans="1:12">
      <c r="A57" s="22"/>
      <c r="B57" s="23"/>
      <c r="C57" s="24"/>
      <c r="D57" s="28" t="s">
        <v>42</v>
      </c>
      <c r="E57" s="26" t="s">
        <v>43</v>
      </c>
      <c r="F57" s="27">
        <v>50</v>
      </c>
      <c r="G57" s="27">
        <v>2</v>
      </c>
      <c r="H57" s="27">
        <v>0</v>
      </c>
      <c r="I57" s="27">
        <v>14</v>
      </c>
      <c r="J57" s="27">
        <v>70</v>
      </c>
      <c r="K57" s="51">
        <v>1</v>
      </c>
      <c r="L57" s="27">
        <v>4.8</v>
      </c>
    </row>
    <row r="58" ht="14.4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770</v>
      </c>
      <c r="G61" s="34">
        <f>SUM(G52:G60)</f>
        <v>31</v>
      </c>
      <c r="H61" s="34">
        <f>SUM(H52:H60)</f>
        <v>29</v>
      </c>
      <c r="I61" s="34">
        <f>SUM(I52:I60)</f>
        <v>90</v>
      </c>
      <c r="J61" s="34">
        <f t="shared" ref="J61:L61" si="7">SUM(J52:J60)</f>
        <v>700</v>
      </c>
      <c r="K61" s="52"/>
      <c r="L61" s="34">
        <f t="shared" si="7"/>
        <v>72.91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770</v>
      </c>
      <c r="G62" s="43">
        <f>G51+G61</f>
        <v>31</v>
      </c>
      <c r="H62" s="43">
        <f>H51+H61</f>
        <v>29</v>
      </c>
      <c r="I62" s="43">
        <f>I51+I61</f>
        <v>90</v>
      </c>
      <c r="J62" s="43">
        <f t="shared" ref="J62:L62" si="8">J51+J61</f>
        <v>700</v>
      </c>
      <c r="K62" s="43"/>
      <c r="L62" s="43">
        <f t="shared" si="8"/>
        <v>72.91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>SUM(G63:G69)</f>
        <v>0</v>
      </c>
      <c r="H70" s="34">
        <f>SUM(H63:H69)</f>
        <v>0</v>
      </c>
      <c r="I70" s="34">
        <f>SUM(I63:I69)</f>
        <v>0</v>
      </c>
      <c r="J70" s="34">
        <f t="shared" ref="J70:L70" si="9">SUM(J63:J69)</f>
        <v>0</v>
      </c>
      <c r="K70" s="52"/>
      <c r="L70" s="34">
        <f t="shared" si="9"/>
        <v>0</v>
      </c>
    </row>
    <row r="71" ht="14.4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53</v>
      </c>
      <c r="F71" s="27">
        <v>60</v>
      </c>
      <c r="G71" s="27">
        <v>1</v>
      </c>
      <c r="H71" s="27">
        <v>5</v>
      </c>
      <c r="I71" s="27">
        <v>5</v>
      </c>
      <c r="J71" s="27">
        <v>73</v>
      </c>
      <c r="K71" s="51">
        <v>20</v>
      </c>
      <c r="L71" s="27">
        <v>12.44</v>
      </c>
    </row>
    <row r="72" ht="14.4" spans="1:12">
      <c r="A72" s="22"/>
      <c r="B72" s="23"/>
      <c r="C72" s="24"/>
      <c r="D72" s="28" t="s">
        <v>34</v>
      </c>
      <c r="E72" s="26" t="s">
        <v>54</v>
      </c>
      <c r="F72" s="27">
        <v>250</v>
      </c>
      <c r="G72" s="27">
        <v>8</v>
      </c>
      <c r="H72" s="27">
        <v>2</v>
      </c>
      <c r="I72" s="27">
        <v>23</v>
      </c>
      <c r="J72" s="27">
        <v>120</v>
      </c>
      <c r="K72" s="51">
        <v>214</v>
      </c>
      <c r="L72" s="27">
        <v>5.44</v>
      </c>
    </row>
    <row r="73" ht="14.4" spans="1:12">
      <c r="A73" s="22"/>
      <c r="B73" s="23"/>
      <c r="C73" s="24"/>
      <c r="D73" s="28" t="s">
        <v>36</v>
      </c>
      <c r="E73" s="26" t="s">
        <v>37</v>
      </c>
      <c r="F73" s="27">
        <v>120</v>
      </c>
      <c r="G73" s="27">
        <v>6</v>
      </c>
      <c r="H73" s="27">
        <v>6</v>
      </c>
      <c r="I73" s="27">
        <v>5</v>
      </c>
      <c r="J73" s="27">
        <v>200</v>
      </c>
      <c r="K73" s="51">
        <v>286</v>
      </c>
      <c r="L73" s="27">
        <v>33.58</v>
      </c>
    </row>
    <row r="74" ht="14.4" spans="1:12">
      <c r="A74" s="22"/>
      <c r="B74" s="23"/>
      <c r="C74" s="24"/>
      <c r="D74" s="28" t="s">
        <v>38</v>
      </c>
      <c r="E74" s="26" t="s">
        <v>55</v>
      </c>
      <c r="F74" s="27">
        <v>150</v>
      </c>
      <c r="G74" s="27">
        <v>5</v>
      </c>
      <c r="H74" s="27">
        <v>9</v>
      </c>
      <c r="I74" s="27">
        <v>30</v>
      </c>
      <c r="J74" s="27">
        <v>127</v>
      </c>
      <c r="K74" s="51">
        <v>204</v>
      </c>
      <c r="L74" s="27">
        <v>9.69</v>
      </c>
    </row>
    <row r="75" ht="14.4" spans="1:12">
      <c r="A75" s="22"/>
      <c r="B75" s="23"/>
      <c r="C75" s="24"/>
      <c r="D75" s="28" t="s">
        <v>40</v>
      </c>
      <c r="E75" s="26" t="s">
        <v>41</v>
      </c>
      <c r="F75" s="27">
        <v>200</v>
      </c>
      <c r="G75" s="27">
        <v>1</v>
      </c>
      <c r="H75" s="27">
        <v>0</v>
      </c>
      <c r="I75" s="27">
        <v>20</v>
      </c>
      <c r="J75" s="27">
        <v>110</v>
      </c>
      <c r="K75" s="51">
        <v>399</v>
      </c>
      <c r="L75" s="27">
        <v>7.8</v>
      </c>
    </row>
    <row r="76" ht="14.4" spans="1:12">
      <c r="A76" s="22"/>
      <c r="B76" s="23"/>
      <c r="C76" s="24"/>
      <c r="D76" s="28" t="s">
        <v>42</v>
      </c>
      <c r="E76" s="26" t="s">
        <v>43</v>
      </c>
      <c r="F76" s="27">
        <v>50</v>
      </c>
      <c r="G76" s="27">
        <v>2</v>
      </c>
      <c r="H76" s="27">
        <v>0</v>
      </c>
      <c r="I76" s="27">
        <v>14</v>
      </c>
      <c r="J76" s="27">
        <v>70</v>
      </c>
      <c r="K76" s="51">
        <v>1</v>
      </c>
      <c r="L76" s="27">
        <v>3.8</v>
      </c>
    </row>
    <row r="77" ht="14.4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830</v>
      </c>
      <c r="G80" s="34">
        <f>SUM(G71:G79)</f>
        <v>23</v>
      </c>
      <c r="H80" s="34">
        <f>SUM(H71:H79)</f>
        <v>22</v>
      </c>
      <c r="I80" s="34">
        <f>SUM(I71:I79)</f>
        <v>97</v>
      </c>
      <c r="J80" s="34">
        <f t="shared" ref="J80:L80" si="10">SUM(J71:J79)</f>
        <v>700</v>
      </c>
      <c r="K80" s="52"/>
      <c r="L80" s="34">
        <f t="shared" si="10"/>
        <v>72.75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830</v>
      </c>
      <c r="G81" s="43">
        <f>G70+G80</f>
        <v>23</v>
      </c>
      <c r="H81" s="43">
        <f>H70+H80</f>
        <v>22</v>
      </c>
      <c r="I81" s="43">
        <f>I70+I80</f>
        <v>97</v>
      </c>
      <c r="J81" s="43">
        <f t="shared" ref="J81:L81" si="11">J70+J80</f>
        <v>700</v>
      </c>
      <c r="K81" s="43"/>
      <c r="L81" s="43">
        <f t="shared" si="11"/>
        <v>72.75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>SUM(G82:G88)</f>
        <v>0</v>
      </c>
      <c r="H89" s="34">
        <f>SUM(H82:H88)</f>
        <v>0</v>
      </c>
      <c r="I89" s="34">
        <f>SUM(I82:I88)</f>
        <v>0</v>
      </c>
      <c r="J89" s="34">
        <f t="shared" ref="J89:L89" si="12">SUM(J82:J88)</f>
        <v>0</v>
      </c>
      <c r="K89" s="52"/>
      <c r="L89" s="34">
        <f t="shared" si="12"/>
        <v>0</v>
      </c>
    </row>
    <row r="90" ht="14.4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 t="s">
        <v>53</v>
      </c>
      <c r="F90" s="27">
        <v>60</v>
      </c>
      <c r="G90" s="27">
        <v>1</v>
      </c>
      <c r="H90" s="27">
        <v>4</v>
      </c>
      <c r="I90" s="27">
        <v>4</v>
      </c>
      <c r="J90" s="27">
        <v>70</v>
      </c>
      <c r="K90" s="51">
        <v>20</v>
      </c>
      <c r="L90" s="27">
        <v>11.44</v>
      </c>
    </row>
    <row r="91" ht="14.4" spans="1:12">
      <c r="A91" s="22"/>
      <c r="B91" s="23"/>
      <c r="C91" s="24"/>
      <c r="D91" s="28" t="s">
        <v>34</v>
      </c>
      <c r="E91" s="26" t="s">
        <v>56</v>
      </c>
      <c r="F91" s="27">
        <v>250</v>
      </c>
      <c r="G91" s="27">
        <v>5</v>
      </c>
      <c r="H91" s="27">
        <v>7</v>
      </c>
      <c r="I91" s="27">
        <v>12</v>
      </c>
      <c r="J91" s="27">
        <v>110</v>
      </c>
      <c r="K91" s="51">
        <v>52</v>
      </c>
      <c r="L91" s="27">
        <v>14.56</v>
      </c>
    </row>
    <row r="92" ht="14.4" spans="1:12">
      <c r="A92" s="22"/>
      <c r="B92" s="23"/>
      <c r="C92" s="24"/>
      <c r="D92" s="28" t="s">
        <v>36</v>
      </c>
      <c r="E92" s="26" t="s">
        <v>37</v>
      </c>
      <c r="F92" s="27">
        <v>120</v>
      </c>
      <c r="G92" s="27">
        <v>32</v>
      </c>
      <c r="H92" s="27">
        <v>38</v>
      </c>
      <c r="I92" s="27">
        <v>16</v>
      </c>
      <c r="J92" s="27">
        <v>200</v>
      </c>
      <c r="K92" s="51">
        <v>56</v>
      </c>
      <c r="L92" s="27">
        <v>26.06</v>
      </c>
    </row>
    <row r="93" ht="14.4" spans="1:12">
      <c r="A93" s="22"/>
      <c r="B93" s="23"/>
      <c r="C93" s="24"/>
      <c r="D93" s="28" t="s">
        <v>38</v>
      </c>
      <c r="E93" s="26" t="s">
        <v>48</v>
      </c>
      <c r="F93" s="27">
        <v>150</v>
      </c>
      <c r="G93" s="27">
        <v>8</v>
      </c>
      <c r="H93" s="27">
        <v>8</v>
      </c>
      <c r="I93" s="27">
        <v>14</v>
      </c>
      <c r="J93" s="27">
        <v>216</v>
      </c>
      <c r="K93" s="51">
        <v>168</v>
      </c>
      <c r="L93" s="27">
        <v>14.1</v>
      </c>
    </row>
    <row r="94" ht="14.4" spans="1:12">
      <c r="A94" s="22"/>
      <c r="B94" s="23"/>
      <c r="C94" s="24"/>
      <c r="D94" s="28" t="s">
        <v>40</v>
      </c>
      <c r="E94" s="26" t="s">
        <v>57</v>
      </c>
      <c r="F94" s="27">
        <v>200</v>
      </c>
      <c r="G94" s="27">
        <v>0</v>
      </c>
      <c r="H94" s="27">
        <v>0</v>
      </c>
      <c r="I94" s="27">
        <v>10</v>
      </c>
      <c r="J94" s="27">
        <v>100</v>
      </c>
      <c r="K94" s="51">
        <v>376</v>
      </c>
      <c r="L94" s="27">
        <v>2.68</v>
      </c>
    </row>
    <row r="95" ht="14.4" spans="1:12">
      <c r="A95" s="22"/>
      <c r="B95" s="23"/>
      <c r="C95" s="24"/>
      <c r="D95" s="28" t="s">
        <v>42</v>
      </c>
      <c r="E95" s="26" t="s">
        <v>43</v>
      </c>
      <c r="F95" s="27">
        <v>50</v>
      </c>
      <c r="G95" s="27">
        <v>2</v>
      </c>
      <c r="H95" s="27">
        <v>0</v>
      </c>
      <c r="I95" s="27">
        <v>14</v>
      </c>
      <c r="J95" s="27">
        <v>70</v>
      </c>
      <c r="K95" s="51">
        <v>1</v>
      </c>
      <c r="L95" s="27">
        <v>3.8</v>
      </c>
    </row>
    <row r="96" ht="14.4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830</v>
      </c>
      <c r="G99" s="34">
        <f>SUM(G90:G98)</f>
        <v>48</v>
      </c>
      <c r="H99" s="34">
        <f>SUM(H90:H98)</f>
        <v>57</v>
      </c>
      <c r="I99" s="34">
        <f>SUM(I90:I98)</f>
        <v>70</v>
      </c>
      <c r="J99" s="34">
        <f t="shared" ref="J99:L99" si="13">SUM(J90:J98)</f>
        <v>766</v>
      </c>
      <c r="K99" s="52"/>
      <c r="L99" s="34">
        <f t="shared" si="13"/>
        <v>72.64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830</v>
      </c>
      <c r="G100" s="43">
        <f>G89+G99</f>
        <v>48</v>
      </c>
      <c r="H100" s="43">
        <f>H89+H99</f>
        <v>57</v>
      </c>
      <c r="I100" s="43">
        <f>I89+I99</f>
        <v>70</v>
      </c>
      <c r="J100" s="43">
        <f t="shared" ref="J100:L100" si="14">J89+J99</f>
        <v>766</v>
      </c>
      <c r="K100" s="43"/>
      <c r="L100" s="43">
        <f t="shared" si="14"/>
        <v>72.64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15">SUM(G101:G107)</f>
        <v>0</v>
      </c>
      <c r="H108" s="34">
        <f t="shared" si="15"/>
        <v>0</v>
      </c>
      <c r="I108" s="34">
        <f t="shared" si="15"/>
        <v>0</v>
      </c>
      <c r="J108" s="34">
        <f t="shared" si="15"/>
        <v>0</v>
      </c>
      <c r="K108" s="52"/>
      <c r="L108" s="34">
        <f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34</v>
      </c>
      <c r="E110" s="26" t="s">
        <v>54</v>
      </c>
      <c r="F110" s="27">
        <v>250</v>
      </c>
      <c r="G110" s="27">
        <v>2</v>
      </c>
      <c r="H110" s="27">
        <v>3</v>
      </c>
      <c r="I110" s="27">
        <v>5</v>
      </c>
      <c r="J110" s="27">
        <v>130</v>
      </c>
      <c r="K110" s="51">
        <v>39</v>
      </c>
      <c r="L110" s="27">
        <v>12.68</v>
      </c>
    </row>
    <row r="111" ht="14.4" spans="1:12">
      <c r="A111" s="22"/>
      <c r="B111" s="23"/>
      <c r="C111" s="24"/>
      <c r="D111" s="28" t="s">
        <v>36</v>
      </c>
      <c r="E111" s="26" t="s">
        <v>58</v>
      </c>
      <c r="F111" s="27">
        <v>150</v>
      </c>
      <c r="G111" s="27">
        <v>16</v>
      </c>
      <c r="H111" s="27">
        <v>24</v>
      </c>
      <c r="I111" s="27">
        <v>34</v>
      </c>
      <c r="J111" s="27">
        <v>320</v>
      </c>
      <c r="K111" s="51">
        <v>304</v>
      </c>
      <c r="L111" s="27">
        <v>36.24</v>
      </c>
    </row>
    <row r="112" ht="14.4" spans="1:12">
      <c r="A112" s="22"/>
      <c r="B112" s="23"/>
      <c r="C112" s="24"/>
      <c r="D112" s="28" t="s">
        <v>38</v>
      </c>
      <c r="E112" s="26" t="s">
        <v>53</v>
      </c>
      <c r="F112" s="27">
        <v>60</v>
      </c>
      <c r="G112" s="27">
        <v>1</v>
      </c>
      <c r="H112" s="27">
        <v>3</v>
      </c>
      <c r="I112" s="27">
        <v>3</v>
      </c>
      <c r="J112" s="27">
        <v>60</v>
      </c>
      <c r="K112" s="51">
        <v>20</v>
      </c>
      <c r="L112" s="27">
        <v>8.34</v>
      </c>
    </row>
    <row r="113" ht="14.4" spans="1:5">
      <c r="A113" s="22"/>
      <c r="B113" s="23"/>
      <c r="C113" s="24"/>
      <c r="D113" s="28" t="s">
        <v>40</v>
      </c>
      <c r="E113" s="26"/>
    </row>
    <row r="114" ht="14.4" spans="1:12">
      <c r="A114" s="22"/>
      <c r="B114" s="23"/>
      <c r="C114" s="24"/>
      <c r="D114" s="28" t="s">
        <v>42</v>
      </c>
      <c r="E114" s="26" t="s">
        <v>43</v>
      </c>
      <c r="F114" s="27">
        <v>50</v>
      </c>
      <c r="G114" s="27">
        <v>2</v>
      </c>
      <c r="H114" s="27">
        <v>0</v>
      </c>
      <c r="I114" s="27">
        <v>14</v>
      </c>
      <c r="J114" s="27">
        <v>70</v>
      </c>
      <c r="K114" s="51">
        <v>1</v>
      </c>
      <c r="L114" s="27">
        <v>3.8</v>
      </c>
    </row>
    <row r="115" ht="14.4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53" t="s">
        <v>40</v>
      </c>
      <c r="E116" s="26" t="s">
        <v>59</v>
      </c>
      <c r="F116" s="27">
        <v>200</v>
      </c>
      <c r="G116" s="27">
        <v>1</v>
      </c>
      <c r="H116" s="27">
        <v>0</v>
      </c>
      <c r="I116" s="27">
        <v>30</v>
      </c>
      <c r="J116" s="27">
        <v>120</v>
      </c>
      <c r="K116" s="51">
        <v>399</v>
      </c>
      <c r="L116" s="27">
        <v>11.6</v>
      </c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710</v>
      </c>
      <c r="G118" s="34">
        <f>SUM(G109:G117)</f>
        <v>22</v>
      </c>
      <c r="H118" s="34">
        <f>SUM(H109:H117)</f>
        <v>30</v>
      </c>
      <c r="I118" s="34">
        <f>SUM(I109:I117)</f>
        <v>86</v>
      </c>
      <c r="J118" s="34">
        <f>SUM(J109:J117)</f>
        <v>700</v>
      </c>
      <c r="K118" s="52"/>
      <c r="L118" s="34">
        <f>SUM(L109:L117)</f>
        <v>72.66</v>
      </c>
    </row>
    <row r="119" ht="13.9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710</v>
      </c>
      <c r="G119" s="43">
        <f>G108+G118</f>
        <v>22</v>
      </c>
      <c r="H119" s="43">
        <f>H108+H118</f>
        <v>30</v>
      </c>
      <c r="I119" s="43">
        <f>I108+I118</f>
        <v>86</v>
      </c>
      <c r="J119" s="43">
        <f t="shared" ref="J119:L119" si="16">J108+J118</f>
        <v>700</v>
      </c>
      <c r="K119" s="43"/>
      <c r="L119" s="43">
        <f t="shared" si="16"/>
        <v>72.66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17">SUM(G120:G126)</f>
        <v>0</v>
      </c>
      <c r="H127" s="34">
        <f t="shared" si="17"/>
        <v>0</v>
      </c>
      <c r="I127" s="34">
        <f t="shared" si="17"/>
        <v>0</v>
      </c>
      <c r="J127" s="34">
        <f t="shared" si="17"/>
        <v>0</v>
      </c>
      <c r="K127" s="52"/>
      <c r="L127" s="34">
        <f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34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36</v>
      </c>
      <c r="E130" s="26"/>
      <c r="F130" s="27"/>
      <c r="G130" s="27"/>
      <c r="H130" s="27"/>
      <c r="I130" s="27"/>
      <c r="J130" s="27"/>
      <c r="K130" s="51"/>
      <c r="L130" s="27"/>
    </row>
    <row r="131" ht="14.4" spans="1:12">
      <c r="A131" s="44"/>
      <c r="B131" s="23"/>
      <c r="C131" s="24"/>
      <c r="D131" s="28" t="s">
        <v>38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40</v>
      </c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8" t="s">
        <v>42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31</v>
      </c>
      <c r="E137" s="33"/>
      <c r="F137" s="34">
        <f>SUM(F128:F136)</f>
        <v>0</v>
      </c>
      <c r="G137" s="34">
        <f t="shared" ref="G137:J137" si="18">SUM(G128:G136)</f>
        <v>0</v>
      </c>
      <c r="H137" s="34">
        <f t="shared" si="18"/>
        <v>0</v>
      </c>
      <c r="I137" s="34">
        <f t="shared" si="18"/>
        <v>0</v>
      </c>
      <c r="J137" s="34">
        <f t="shared" si="18"/>
        <v>0</v>
      </c>
      <c r="K137" s="52"/>
      <c r="L137" s="34">
        <f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 t="shared" ref="J138:L138" si="19">J127+J137</f>
        <v>0</v>
      </c>
      <c r="K138" s="43"/>
      <c r="L138" s="43">
        <f t="shared" si="1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20">SUM(G139:G145)</f>
        <v>0</v>
      </c>
      <c r="H146" s="34">
        <f t="shared" si="20"/>
        <v>0</v>
      </c>
      <c r="I146" s="34">
        <f t="shared" si="20"/>
        <v>0</v>
      </c>
      <c r="J146" s="34">
        <f t="shared" si="20"/>
        <v>0</v>
      </c>
      <c r="K146" s="52"/>
      <c r="L146" s="34">
        <f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34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36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38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40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42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0</v>
      </c>
      <c r="G156" s="34">
        <f t="shared" ref="G156:J156" si="21">SUM(G147:G155)</f>
        <v>0</v>
      </c>
      <c r="H156" s="34">
        <f t="shared" si="21"/>
        <v>0</v>
      </c>
      <c r="I156" s="34">
        <f t="shared" si="21"/>
        <v>0</v>
      </c>
      <c r="J156" s="34">
        <f t="shared" si="21"/>
        <v>0</v>
      </c>
      <c r="K156" s="52"/>
      <c r="L156" s="34">
        <f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 t="shared" ref="J157:L157" si="22">J146+J156</f>
        <v>0</v>
      </c>
      <c r="K157" s="43"/>
      <c r="L157" s="43">
        <f t="shared" si="22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23">SUM(G158:G164)</f>
        <v>0</v>
      </c>
      <c r="H165" s="34">
        <f t="shared" si="23"/>
        <v>0</v>
      </c>
      <c r="I165" s="34">
        <f t="shared" si="23"/>
        <v>0</v>
      </c>
      <c r="J165" s="34">
        <f t="shared" si="23"/>
        <v>0</v>
      </c>
      <c r="K165" s="52"/>
      <c r="L165" s="34">
        <f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34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36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38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40</v>
      </c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42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0</v>
      </c>
      <c r="G175" s="34">
        <f t="shared" ref="G175:J175" si="24">SUM(G166:G174)</f>
        <v>0</v>
      </c>
      <c r="H175" s="34">
        <f t="shared" si="24"/>
        <v>0</v>
      </c>
      <c r="I175" s="34">
        <f t="shared" si="24"/>
        <v>0</v>
      </c>
      <c r="J175" s="34">
        <f t="shared" si="24"/>
        <v>0</v>
      </c>
      <c r="K175" s="52"/>
      <c r="L175" s="34">
        <f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 t="shared" ref="J176:L176" si="25">J165+J175</f>
        <v>0</v>
      </c>
      <c r="K176" s="43"/>
      <c r="L176" s="43">
        <f t="shared" si="2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26">SUM(G177:G183)</f>
        <v>0</v>
      </c>
      <c r="H184" s="34">
        <f t="shared" si="26"/>
        <v>0</v>
      </c>
      <c r="I184" s="34">
        <f t="shared" si="26"/>
        <v>0</v>
      </c>
      <c r="J184" s="34">
        <f t="shared" si="26"/>
        <v>0</v>
      </c>
      <c r="K184" s="52"/>
      <c r="L184" s="34">
        <f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34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36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38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40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42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0</v>
      </c>
      <c r="G194" s="34">
        <f t="shared" ref="G194:J194" si="27">SUM(G185:G193)</f>
        <v>0</v>
      </c>
      <c r="H194" s="34">
        <f t="shared" si="27"/>
        <v>0</v>
      </c>
      <c r="I194" s="34">
        <f t="shared" si="27"/>
        <v>0</v>
      </c>
      <c r="J194" s="34">
        <f t="shared" si="27"/>
        <v>0</v>
      </c>
      <c r="K194" s="52"/>
      <c r="L194" s="34">
        <f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 t="shared" ref="J195:L195" si="28">J184+J194</f>
        <v>0</v>
      </c>
      <c r="K195" s="43"/>
      <c r="L195" s="43">
        <f t="shared" si="28"/>
        <v>0</v>
      </c>
    </row>
    <row r="196" ht="13.95" spans="1:12">
      <c r="A196" s="54"/>
      <c r="B196" s="55"/>
      <c r="C196" s="56" t="s">
        <v>60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796.666666666667</v>
      </c>
      <c r="G196" s="57">
        <f t="shared" ref="G196:J196" si="29">(G24+G43+G62+G81+G100+G119+G138+G157+G176+G195)/(IF(G24=0,0,1)+IF(G43=0,0,1)+IF(G62=0,0,1)+IF(G81=0,0,1)+IF(G100=0,0,1)+IF(G119=0,0,1)+IF(G138=0,0,1)+IF(G157=0,0,1)+IF(G176=0,0,1)+IF(G195=0,0,1))</f>
        <v>30.1666666666667</v>
      </c>
      <c r="H196" s="57">
        <f t="shared" si="29"/>
        <v>35</v>
      </c>
      <c r="I196" s="57">
        <f t="shared" si="29"/>
        <v>87</v>
      </c>
      <c r="J196" s="57">
        <f t="shared" si="29"/>
        <v>724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72.75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Maibenben</cp:lastModifiedBy>
  <cp:revision>1</cp:revision>
  <dcterms:created xsi:type="dcterms:W3CDTF">2022-05-16T14:23:00Z</dcterms:created>
  <dcterms:modified xsi:type="dcterms:W3CDTF">2024-10-07T06:31:06Z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434712729B264930B97EA19EDEBF3E22_13</vt:lpwstr>
  </property>
  <property fmtid="{D5CDD505-2E9C-101B-9397-08002B2CF9AE}" pid="3" name="KSOProductBuildVer">
    <vt:lpwstr>1049-12.2.0.18586</vt:lpwstr>
  </property>
</Properties>
</file>